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" i="1" l="1"/>
  <c r="D4" i="1"/>
  <c r="C8" i="1"/>
  <c r="D8" i="1"/>
  <c r="C11" i="1"/>
  <c r="D11" i="1"/>
  <c r="D22" i="1" l="1"/>
  <c r="C22" i="1"/>
  <c r="E6" i="1"/>
  <c r="E7" i="1"/>
  <c r="E5" i="1"/>
  <c r="E22" i="1" l="1"/>
  <c r="E18" i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<sst xmlns="http://schemas.openxmlformats.org/spreadsheetml/2006/main" count="42" uniqueCount="35">
  <si>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</si>
  <si>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</si>
  <si>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</si>
  <si>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</si>
  <si>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</si>
  <si>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</si>
  <si>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</si>
  <si>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</si>
  <si>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</si>
  <si>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</si>
  <si>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</si>
  <si>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</si>
  <si>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</si>
  <si>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</si>
  <si>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</si>
  <si>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</si>
  <si>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</si>
  <si>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</si>
  <si>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</si>
  <si>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</si>
  <si>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</si>
  <si>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</si>
  <si>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</si>
  <si>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</si>
  <si>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</si>
  <si>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</si>
  <si>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</si>
  <si>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</si>
  <si>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</si>
  <si>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</si>
  <si>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План на 2023 год</t>
  </si>
  <si>
    <t>4.2</t>
  </si>
  <si>
    <t>4.4</t>
  </si>
  <si>
    <t>3.2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</si>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</sst>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/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topLeftCell="A16" zoomScale="115" zoomScaleNormal="100" zoomScaleSheetLayoutView="115" workbookViewId="0">
      <selection activeCell="A3" sqref="A3:E22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9" customWidth="1"/>
    <col min="4" max="4" width="20.85546875" style="19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4" t="s">
        <v>34</v>
      </c>
      <c r="B1" s="24"/>
      <c r="C1" s="24"/>
      <c r="D1" s="24"/>
      <c r="E1" s="24"/>
    </row>
    <row r="2" spans="1:6" x14ac:dyDescent="0.25">
      <c r="B2" s="3" t="s">
        <v>1</v>
      </c>
      <c r="C2" s="18"/>
      <c r="D2" s="18"/>
      <c r="E2" s="3"/>
      <c r="F2" s="4"/>
    </row>
    <row r="3" spans="1:6" x14ac:dyDescent="0.25">
      <c r="A3" s="7" t="s">
        <v>4</v>
      </c>
      <c r="B3" s="8" t="s">
        <v>2</v>
      </c>
      <c r="C3" s="8" t="s">
        <v>30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20">
        <f>+SUM(C5:C7)</f>
        <v>139301357.39000002</v>
      </c>
      <c r="D4" s="20">
        <f>+SUM(D5:D7)</f>
        <v>26935239.649999999</v>
      </c>
      <c r="E4" s="12">
        <f t="shared" ref="E4:E20" si="0">D4/C4</f>
        <v>0.19335949164220845</v>
      </c>
    </row>
    <row r="5" spans="1:6" ht="31.5" outlineLevel="1" x14ac:dyDescent="0.25">
      <c r="A5" s="13" t="s">
        <v>22</v>
      </c>
      <c r="B5" s="5" t="s">
        <v>23</v>
      </c>
      <c r="C5" s="23">
        <v>113600055.90000001</v>
      </c>
      <c r="D5" s="23">
        <v>25255564.280000001</v>
      </c>
      <c r="E5" s="14">
        <f>+D5/C5</f>
        <v>0.22231999869993022</v>
      </c>
    </row>
    <row r="6" spans="1:6" ht="47.25" outlineLevel="1" x14ac:dyDescent="0.25">
      <c r="A6" s="13" t="s">
        <v>21</v>
      </c>
      <c r="B6" s="5" t="s">
        <v>27</v>
      </c>
      <c r="C6" s="23">
        <v>7333204.4299999997</v>
      </c>
      <c r="D6" s="23">
        <v>1406960.97</v>
      </c>
      <c r="E6" s="14">
        <f t="shared" ref="E6:E7" si="1">+D6/C6</f>
        <v>0.19186168658330993</v>
      </c>
    </row>
    <row r="7" spans="1:6" ht="31.5" outlineLevel="1" x14ac:dyDescent="0.25">
      <c r="A7" s="13" t="s">
        <v>7</v>
      </c>
      <c r="B7" s="5" t="s">
        <v>24</v>
      </c>
      <c r="C7" s="23">
        <v>18368097.059999999</v>
      </c>
      <c r="D7" s="23">
        <v>272714.40000000002</v>
      </c>
      <c r="E7" s="14">
        <f t="shared" si="1"/>
        <v>1.4847177642254905E-2</v>
      </c>
    </row>
    <row r="8" spans="1:6" ht="31.5" x14ac:dyDescent="0.25">
      <c r="A8" s="10" t="s">
        <v>8</v>
      </c>
      <c r="B8" s="11" t="s">
        <v>0</v>
      </c>
      <c r="C8" s="21">
        <f>+C9+C10</f>
        <v>270762204.39999998</v>
      </c>
      <c r="D8" s="21">
        <f>+D9+D10</f>
        <v>67714647.659999996</v>
      </c>
      <c r="E8" s="12">
        <f t="shared" si="0"/>
        <v>0.25008899528667011</v>
      </c>
    </row>
    <row r="9" spans="1:6" ht="31.5" outlineLevel="1" x14ac:dyDescent="0.25">
      <c r="A9" s="13" t="s">
        <v>9</v>
      </c>
      <c r="B9" s="5" t="s">
        <v>23</v>
      </c>
      <c r="C9" s="23">
        <v>914300</v>
      </c>
      <c r="D9" s="23">
        <v>228570</v>
      </c>
      <c r="E9" s="14">
        <f t="shared" si="0"/>
        <v>0.24999453133544788</v>
      </c>
    </row>
    <row r="10" spans="1:6" ht="31.5" outlineLevel="1" x14ac:dyDescent="0.25">
      <c r="A10" s="13" t="s">
        <v>10</v>
      </c>
      <c r="B10" s="5" t="s">
        <v>29</v>
      </c>
      <c r="C10" s="23">
        <v>269847904.39999998</v>
      </c>
      <c r="D10" s="23">
        <v>67486077.659999996</v>
      </c>
      <c r="E10" s="14">
        <f t="shared" si="0"/>
        <v>0.25008931534989531</v>
      </c>
    </row>
    <row r="11" spans="1:6" ht="31.5" x14ac:dyDescent="0.25">
      <c r="A11" s="10" t="s">
        <v>11</v>
      </c>
      <c r="B11" s="11" t="s">
        <v>20</v>
      </c>
      <c r="C11" s="21">
        <f>+SUM(C12:C15)</f>
        <v>1154615217.72</v>
      </c>
      <c r="D11" s="21">
        <f>+SUM(D12:D15)</f>
        <v>243800429.68000001</v>
      </c>
      <c r="E11" s="12">
        <f t="shared" si="0"/>
        <v>0.21115296761931543</v>
      </c>
    </row>
    <row r="12" spans="1:6" ht="31.5" outlineLevel="1" x14ac:dyDescent="0.25">
      <c r="A12" s="13" t="s">
        <v>12</v>
      </c>
      <c r="B12" s="5" t="s">
        <v>23</v>
      </c>
      <c r="C12" s="23">
        <v>1828600</v>
      </c>
      <c r="D12" s="23">
        <v>457140</v>
      </c>
      <c r="E12" s="14">
        <f>D12/C12</f>
        <v>0.24999453133544788</v>
      </c>
    </row>
    <row r="13" spans="1:6" ht="47.25" outlineLevel="1" x14ac:dyDescent="0.25">
      <c r="A13" s="13" t="s">
        <v>33</v>
      </c>
      <c r="B13" s="5" t="s">
        <v>27</v>
      </c>
      <c r="C13" s="23">
        <v>135000</v>
      </c>
      <c r="D13" s="23">
        <v>0</v>
      </c>
      <c r="E13" s="14">
        <f>D13/C13</f>
        <v>0</v>
      </c>
    </row>
    <row r="14" spans="1:6" ht="31.5" outlineLevel="1" x14ac:dyDescent="0.25">
      <c r="A14" s="13" t="s">
        <v>13</v>
      </c>
      <c r="B14" s="5" t="s">
        <v>24</v>
      </c>
      <c r="C14" s="23">
        <v>4000</v>
      </c>
      <c r="D14" s="23">
        <v>0</v>
      </c>
      <c r="E14" s="14">
        <f>D14/C14</f>
        <v>0</v>
      </c>
    </row>
    <row r="15" spans="1:6" ht="31.5" outlineLevel="1" x14ac:dyDescent="0.25">
      <c r="A15" s="13" t="s">
        <v>14</v>
      </c>
      <c r="B15" s="5" t="s">
        <v>28</v>
      </c>
      <c r="C15" s="23">
        <v>1152647617.72</v>
      </c>
      <c r="D15" s="23">
        <v>243343289.68000001</v>
      </c>
      <c r="E15" s="14">
        <f>D15/C15</f>
        <v>0.21111681136455765</v>
      </c>
    </row>
    <row r="16" spans="1:6" ht="31.5" x14ac:dyDescent="0.25">
      <c r="A16" s="10" t="s">
        <v>15</v>
      </c>
      <c r="B16" s="11" t="s">
        <v>19</v>
      </c>
      <c r="C16" s="21">
        <f>+SUM(C17:C21)</f>
        <v>129429084</v>
      </c>
      <c r="D16" s="21">
        <f>+SUM(D17:D21)</f>
        <v>26093039.84</v>
      </c>
      <c r="E16" s="12">
        <f t="shared" si="0"/>
        <v>0.2016010546748519</v>
      </c>
    </row>
    <row r="17" spans="1:5" ht="31.5" outlineLevel="1" x14ac:dyDescent="0.25">
      <c r="A17" s="13" t="s">
        <v>16</v>
      </c>
      <c r="B17" s="5" t="s">
        <v>23</v>
      </c>
      <c r="C17" s="23">
        <v>365712</v>
      </c>
      <c r="D17" s="23">
        <v>106666</v>
      </c>
      <c r="E17" s="14">
        <f t="shared" si="0"/>
        <v>0.29166666666666669</v>
      </c>
    </row>
    <row r="18" spans="1:5" ht="45.75" customHeight="1" outlineLevel="1" x14ac:dyDescent="0.25">
      <c r="A18" s="13" t="s">
        <v>31</v>
      </c>
      <c r="B18" s="5" t="s">
        <v>27</v>
      </c>
      <c r="C18" s="23">
        <v>55000</v>
      </c>
      <c r="D18" s="23">
        <v>0</v>
      </c>
      <c r="E18" s="14">
        <f t="shared" si="0"/>
        <v>0</v>
      </c>
    </row>
    <row r="19" spans="1:5" ht="31.5" outlineLevel="1" x14ac:dyDescent="0.25">
      <c r="A19" s="13" t="s">
        <v>17</v>
      </c>
      <c r="B19" s="5" t="s">
        <v>24</v>
      </c>
      <c r="C19" s="23">
        <v>10500</v>
      </c>
      <c r="D19" s="23">
        <v>0</v>
      </c>
      <c r="E19" s="14">
        <f t="shared" si="0"/>
        <v>0</v>
      </c>
    </row>
    <row r="20" spans="1:5" ht="31.5" outlineLevel="1" x14ac:dyDescent="0.25">
      <c r="A20" s="13" t="s">
        <v>32</v>
      </c>
      <c r="B20" s="5" t="s">
        <v>25</v>
      </c>
      <c r="C20" s="23">
        <v>118089793</v>
      </c>
      <c r="D20" s="23">
        <v>23955938.5</v>
      </c>
      <c r="E20" s="14">
        <f t="shared" si="0"/>
        <v>0.20286205853540618</v>
      </c>
    </row>
    <row r="21" spans="1:5" ht="63" x14ac:dyDescent="0.25">
      <c r="A21" s="15">
        <v>4.5</v>
      </c>
      <c r="B21" s="5" t="s">
        <v>26</v>
      </c>
      <c r="C21" s="23">
        <v>10908079</v>
      </c>
      <c r="D21" s="23">
        <v>2030435.34</v>
      </c>
      <c r="E21" s="14">
        <f>D21/C21</f>
        <v>0.18614050558306372</v>
      </c>
    </row>
    <row r="22" spans="1:5" x14ac:dyDescent="0.25">
      <c r="A22" s="15"/>
      <c r="B22" s="16" t="s">
        <v>18</v>
      </c>
      <c r="C22" s="22">
        <f>C4+C8+C11+C16</f>
        <v>1694107863.51</v>
      </c>
      <c r="D22" s="22">
        <f>D4+D8+D11+D16</f>
        <v>364543356.82999998</v>
      </c>
      <c r="E22" s="17">
        <f>D22/C22</f>
        <v>0.21518308525804689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Елена Распопина</cp:lastModifiedBy>
  <cp:lastPrinted>2023-04-11T06:49:13Z</cp:lastPrinted>
  <dcterms:created xsi:type="dcterms:W3CDTF">2017-06-23T05:02:34Z</dcterms:created>
  <dcterms:modified xsi:type="dcterms:W3CDTF">2023-04-11T06:49:35Z</dcterms:modified>
</cp:coreProperties>
</file>